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252" windowHeight="6576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Sheet1!$5:$5,Sheet1!$6:$6,Sheet1!$7:$7,Sheet1!$8:$8,Sheet1!$11:$11,Sheet1!$14:$14,Sheet1!$15:$15,Sheet1!$16:$16,Sheet1!$17:$17,Sheet1!$18:$18,Sheet1!$19:$19,Sheet1!$20:$20,Sheet1!$24:$24,Sheet1!$25:$25,Sheet1!$28:$28,Sheet1!$29:$29</definedName>
    <definedName name="QB_DATA_1" localSheetId="0" hidden="1">Sheet1!$30:$30,Sheet1!$37:$37,Sheet1!$40:$40,Sheet1!$43:$43,Sheet1!$44:$44,Sheet1!$45:$45,Sheet1!$46:$46,Sheet1!$47:$47,Sheet1!$48:$48,Sheet1!$49:$49,Sheet1!$50:$50,Sheet1!$51:$51,Sheet1!$52:$52,Sheet1!$53:$53,Sheet1!$54:$54,Sheet1!$55:$55</definedName>
    <definedName name="QB_DATA_2" localSheetId="0" hidden="1">Sheet1!$56:$56,Sheet1!$57:$57,Sheet1!$61:$61,Sheet1!$62:$62,Sheet1!$66:$66,Sheet1!$67:$67,Sheet1!$68:$68,Sheet1!$69:$69</definedName>
    <definedName name="QB_FORMULA_0" localSheetId="0" hidden="1">Sheet1!$F$9,Sheet1!$F$12,Sheet1!$F$21,Sheet1!$F$22,Sheet1!$F$26,Sheet1!$F$31,Sheet1!$F$32,Sheet1!$F$38,Sheet1!$F$41,Sheet1!$F$58,Sheet1!$F$59,Sheet1!$F$63,Sheet1!$F$64,Sheet1!$F$70,Sheet1!$F$71</definedName>
    <definedName name="QB_ROW_1" localSheetId="0" hidden="1">Sheet1!$A$2</definedName>
    <definedName name="QB_ROW_10031" localSheetId="0" hidden="1">Sheet1!$D$36</definedName>
    <definedName name="QB_ROW_1011" localSheetId="0" hidden="1">Sheet1!$B$3</definedName>
    <definedName name="QB_ROW_10331" localSheetId="0" hidden="1">Sheet1!$D$38</definedName>
    <definedName name="QB_ROW_1083320" localSheetId="0" hidden="1">Sheet1!$C$30</definedName>
    <definedName name="QB_ROW_11031" localSheetId="0" hidden="1">Sheet1!$D$39</definedName>
    <definedName name="QB_ROW_11331" localSheetId="0" hidden="1">Sheet1!$D$41</definedName>
    <definedName name="QB_ROW_1200240" localSheetId="0" hidden="1">Sheet1!$E$50</definedName>
    <definedName name="QB_ROW_1201330" localSheetId="0" hidden="1">Sheet1!$D$7</definedName>
    <definedName name="QB_ROW_12031" localSheetId="0" hidden="1">Sheet1!$D$42</definedName>
    <definedName name="QB_ROW_1220" localSheetId="0" hidden="1">Sheet1!$C$68</definedName>
    <definedName name="QB_ROW_12331" localSheetId="0" hidden="1">Sheet1!$D$58</definedName>
    <definedName name="QB_ROW_13021" localSheetId="0" hidden="1">Sheet1!$C$60</definedName>
    <definedName name="QB_ROW_1311" localSheetId="0" hidden="1">Sheet1!$B$22</definedName>
    <definedName name="QB_ROW_13321" localSheetId="0" hidden="1">Sheet1!$C$63</definedName>
    <definedName name="QB_ROW_1359330" localSheetId="0" hidden="1">Sheet1!$D$62</definedName>
    <definedName name="QB_ROW_1370230" localSheetId="0" hidden="1">Sheet1!$D$19</definedName>
    <definedName name="QB_ROW_139240" localSheetId="0" hidden="1">Sheet1!$E$37</definedName>
    <definedName name="QB_ROW_14011" localSheetId="0" hidden="1">Sheet1!$B$65</definedName>
    <definedName name="QB_ROW_1421320" localSheetId="0" hidden="1">Sheet1!$C$25</definedName>
    <definedName name="QB_ROW_1423230" localSheetId="0" hidden="1">Sheet1!$D$20</definedName>
    <definedName name="QB_ROW_1425340" localSheetId="0" hidden="1">Sheet1!$E$51</definedName>
    <definedName name="QB_ROW_14311" localSheetId="0" hidden="1">Sheet1!$B$70</definedName>
    <definedName name="QB_ROW_1443330" localSheetId="0" hidden="1">Sheet1!$D$61</definedName>
    <definedName name="QB_ROW_1445330" localSheetId="0" hidden="1">Sheet1!$D$5</definedName>
    <definedName name="QB_ROW_1508330" localSheetId="0" hidden="1">Sheet1!$D$8</definedName>
    <definedName name="QB_ROW_1520230" localSheetId="0" hidden="1">Sheet1!$D$17</definedName>
    <definedName name="QB_ROW_1583230" localSheetId="0" hidden="1">Sheet1!$D$15</definedName>
    <definedName name="QB_ROW_1593220" localSheetId="0" hidden="1">Sheet1!$C$67</definedName>
    <definedName name="QB_ROW_1630220" localSheetId="0" hidden="1">Sheet1!$C$29</definedName>
    <definedName name="QB_ROW_17221" localSheetId="0" hidden="1">Sheet1!$C$69</definedName>
    <definedName name="QB_ROW_2021" localSheetId="0" hidden="1">Sheet1!$C$4</definedName>
    <definedName name="QB_ROW_2321" localSheetId="0" hidden="1">Sheet1!$C$9</definedName>
    <definedName name="QB_ROW_237320" localSheetId="0" hidden="1">Sheet1!$C$24</definedName>
    <definedName name="QB_ROW_301" localSheetId="0" hidden="1">Sheet1!$A$32</definedName>
    <definedName name="QB_ROW_3021" localSheetId="0" hidden="1">Sheet1!$C$10</definedName>
    <definedName name="QB_ROW_305340" localSheetId="0" hidden="1">Sheet1!$E$54</definedName>
    <definedName name="QB_ROW_306340" localSheetId="0" hidden="1">Sheet1!$E$55</definedName>
    <definedName name="QB_ROW_311330" localSheetId="0" hidden="1">Sheet1!$D$6</definedName>
    <definedName name="QB_ROW_320330" localSheetId="0" hidden="1">Sheet1!$D$16</definedName>
    <definedName name="QB_ROW_325340" localSheetId="0" hidden="1">Sheet1!$E$40</definedName>
    <definedName name="QB_ROW_3321" localSheetId="0" hidden="1">Sheet1!$C$12</definedName>
    <definedName name="QB_ROW_3340" localSheetId="0" hidden="1">Sheet1!$E$57</definedName>
    <definedName name="QB_ROW_381230" localSheetId="0" hidden="1">Sheet1!$D$14</definedName>
    <definedName name="QB_ROW_383330" localSheetId="0" hidden="1">Sheet1!$D$18</definedName>
    <definedName name="QB_ROW_400240" localSheetId="0" hidden="1">Sheet1!$E$46</definedName>
    <definedName name="QB_ROW_401240" localSheetId="0" hidden="1">Sheet1!$E$48</definedName>
    <definedName name="QB_ROW_4021" localSheetId="0" hidden="1">Sheet1!$C$13</definedName>
    <definedName name="QB_ROW_402240" localSheetId="0" hidden="1">Sheet1!$E$44</definedName>
    <definedName name="QB_ROW_403240" localSheetId="0" hidden="1">Sheet1!$E$47</definedName>
    <definedName name="QB_ROW_405240" localSheetId="0" hidden="1">Sheet1!$E$52</definedName>
    <definedName name="QB_ROW_406240" localSheetId="0" hidden="1">Sheet1!$E$45</definedName>
    <definedName name="QB_ROW_407240" localSheetId="0" hidden="1">Sheet1!$E$43</definedName>
    <definedName name="QB_ROW_4321" localSheetId="0" hidden="1">Sheet1!$C$21</definedName>
    <definedName name="QB_ROW_475340" localSheetId="0" hidden="1">Sheet1!$E$56</definedName>
    <definedName name="QB_ROW_5011" localSheetId="0" hidden="1">Sheet1!$B$23</definedName>
    <definedName name="QB_ROW_511340" localSheetId="0" hidden="1">Sheet1!$E$53</definedName>
    <definedName name="QB_ROW_5311" localSheetId="0" hidden="1">Sheet1!$B$26</definedName>
    <definedName name="QB_ROW_6011" localSheetId="0" hidden="1">Sheet1!$B$27</definedName>
    <definedName name="QB_ROW_6311" localSheetId="0" hidden="1">Sheet1!$B$31</definedName>
    <definedName name="QB_ROW_64230" localSheetId="0" hidden="1">Sheet1!$D$11</definedName>
    <definedName name="QB_ROW_7001" localSheetId="0" hidden="1">Sheet1!$A$33</definedName>
    <definedName name="QB_ROW_7301" localSheetId="0" hidden="1">Sheet1!$A$71</definedName>
    <definedName name="QB_ROW_8011" localSheetId="0" hidden="1">Sheet1!$B$34</definedName>
    <definedName name="QB_ROW_8311" localSheetId="0" hidden="1">Sheet1!$B$64</definedName>
    <definedName name="QB_ROW_9021" localSheetId="0" hidden="1">Sheet1!$C$35</definedName>
    <definedName name="QB_ROW_9321" localSheetId="0" hidden="1">Sheet1!$C$59</definedName>
    <definedName name="QB_ROW_967240" localSheetId="0" hidden="1">Sheet1!$E$49</definedName>
    <definedName name="QB_ROW_977320" localSheetId="0" hidden="1">Sheet1!$C$28</definedName>
    <definedName name="QB_ROW_978320" localSheetId="0" hidden="1">Sheet1!$C$66</definedName>
    <definedName name="QBCANSUPPORTUPDATE" localSheetId="0">TRUE</definedName>
    <definedName name="QBCOMPANYFILENAME" localSheetId="0">"I:\Fixed_Reaching Maximum Independence-v14.QBW"</definedName>
    <definedName name="QBENDDATE" localSheetId="0">20190131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"c39ed18289ef4f409b684c92a8cccbd3"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0" i="1"/>
  <c r="F64" i="1"/>
  <c r="F63" i="1"/>
  <c r="F59" i="1"/>
  <c r="F58" i="1"/>
  <c r="F41" i="1"/>
  <c r="F38" i="1"/>
  <c r="F32" i="1"/>
  <c r="F31" i="1"/>
  <c r="F26" i="1"/>
  <c r="F22" i="1"/>
  <c r="F21" i="1"/>
  <c r="F12" i="1"/>
  <c r="F9" i="1"/>
</calcChain>
</file>

<file path=xl/sharedStrings.xml><?xml version="1.0" encoding="utf-8"?>
<sst xmlns="http://schemas.openxmlformats.org/spreadsheetml/2006/main" count="71" uniqueCount="69">
  <si>
    <t>Jan 31, 19</t>
  </si>
  <si>
    <t>ASSETS</t>
  </si>
  <si>
    <t>Current Assets</t>
  </si>
  <si>
    <t>Checking/Savings</t>
  </si>
  <si>
    <t>Broadway Bank Account</t>
  </si>
  <si>
    <t>Frost Bank</t>
  </si>
  <si>
    <t>Jefferson Bank</t>
  </si>
  <si>
    <t>Wells Fargo</t>
  </si>
  <si>
    <t>Total Checking/Savings</t>
  </si>
  <si>
    <t>Accounts Receivable</t>
  </si>
  <si>
    <t>1200 · Accounts Receivable</t>
  </si>
  <si>
    <t>Total Accounts Receivable</t>
  </si>
  <si>
    <t>Other Current Assets</t>
  </si>
  <si>
    <t>Accounts Receivable - Other</t>
  </si>
  <si>
    <t>Due from Insurance</t>
  </si>
  <si>
    <t>Employee Advances</t>
  </si>
  <si>
    <t>Life Insurance - Cash Surrender</t>
  </si>
  <si>
    <t>Prepaid Insurance</t>
  </si>
  <si>
    <t>RMI Maximizers</t>
  </si>
  <si>
    <t>12100 · Inventory Asset</t>
  </si>
  <si>
    <t>Total Other Current Assets</t>
  </si>
  <si>
    <t>Total Current Assets</t>
  </si>
  <si>
    <t>Fixed Assets</t>
  </si>
  <si>
    <t>Notes Receivable</t>
  </si>
  <si>
    <t>Total Fixed Assets</t>
  </si>
  <si>
    <t>Other Assets</t>
  </si>
  <si>
    <t>Endowment</t>
  </si>
  <si>
    <t>ICF License</t>
  </si>
  <si>
    <t>Stock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</si>
  <si>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</si>
  <si>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</si>
  <si>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</si>
  <si>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</si>
  <si>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</si>
  <si>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</si>
  <si>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</si>
  <si>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</si>
  <si>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</si>
  <si>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Total Credit Cards</t>
  </si>
  <si>
    <t>Other Current Liabilities</t>
  </si>
  <si>
    <t>Accrued Interest Payable</t>
  </si>
  <si>
    <t>Accrued Property Taxes Payable</t>
  </si>
  <si>
    <t>Accrued Rent Payable</t>
  </si>
  <si>
    <t>Accrued Salaries Payable</t>
  </si>
  <si>
    <t>Accrued Sick Leave</t>
  </si>
  <si>
    <t>Accrued Vacation Payable</t>
  </si>
  <si>
    <t>Deferred Revenue</t>
  </si>
  <si>
    <t>Emergency Fund</t>
  </si>
  <si>
    <t>Escrow Liability Account</t>
  </si>
  <si>
    <t>Security Deposits Payable</t>
  </si>
  <si>
    <t>Semi Deposits</t>
  </si>
  <si>
    <t>Trust Account 1</t>
  </si>
  <si>
    <t>Trust Account 2</t>
  </si>
  <si>
    <t>Trust Account 3</t>
  </si>
  <si>
    <t>2100 · Payroll Liabilities</t>
  </si>
  <si>
    <t>Total Other Current Liabilities</t>
  </si>
  <si>
    <t>Total Current Liabilities</t>
  </si>
  <si>
    <t>Long Term Liabilities</t>
  </si>
  <si>
    <t>Broadway Bank</t>
  </si>
  <si>
    <t>Frost Bank Long Term Loan</t>
  </si>
  <si>
    <t>Total Long Term Liabilities</t>
  </si>
  <si>
    <t>Total Liabilities</t>
  </si>
  <si>
    <t>Equity</t>
  </si>
  <si>
    <t>Endowments</t>
  </si>
  <si>
    <t>Replacement Reserve Fund</t>
  </si>
  <si>
    <t>1110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</si>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</sst>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121920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121920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2"/>
  <sheetViews>
    <sheetView tabSelected="1" workbookViewId="0">
      <pane xSplit="5" ySplit="1" topLeftCell="F56" activePane="bottomRight" state="frozenSplit"/>
      <selection pane="topRight" activeCell="F1" sqref="F1"/>
      <selection pane="bottomLeft" activeCell="A2" sqref="A2"/>
      <selection pane="bottomRight" activeCell="I18" sqref="I18"/>
    </sheetView>
  </sheetViews>
  <sheetFormatPr defaultRowHeight="14.4" x14ac:dyDescent="0.3"/>
  <cols>
    <col min="1" max="4" width="2.88671875" style="12" customWidth="1"/>
    <col min="5" max="5" width="23.77734375" style="12" customWidth="1"/>
    <col min="6" max="6" width="9.21875" style="13" bestFit="1" customWidth="1"/>
  </cols>
  <sheetData>
    <row r="1" spans="1:6" s="11" customFormat="1" ht="15" thickBot="1" x14ac:dyDescent="0.4">
      <c r="A1" s="9"/>
      <c r="B1" s="9"/>
      <c r="C1" s="9"/>
      <c r="D1" s="9"/>
      <c r="E1" s="9"/>
      <c r="F1" s="10" t="s">
        <v>0</v>
      </c>
    </row>
    <row r="2" spans="1:6" ht="15" thickTop="1" x14ac:dyDescent="0.35">
      <c r="A2" s="1" t="s">
        <v>1</v>
      </c>
      <c r="B2" s="1"/>
      <c r="C2" s="1"/>
      <c r="D2" s="1"/>
      <c r="E2" s="1"/>
      <c r="F2" s="2"/>
    </row>
    <row r="3" spans="1:6" ht="14.55" x14ac:dyDescent="0.35">
      <c r="A3" s="1"/>
      <c r="B3" s="1" t="s">
        <v>2</v>
      </c>
      <c r="C3" s="1"/>
      <c r="D3" s="1"/>
      <c r="E3" s="1"/>
      <c r="F3" s="2"/>
    </row>
    <row r="4" spans="1:6" ht="14.55" x14ac:dyDescent="0.35">
      <c r="A4" s="1"/>
      <c r="B4" s="1"/>
      <c r="C4" s="1" t="s">
        <v>3</v>
      </c>
      <c r="D4" s="1"/>
      <c r="E4" s="1"/>
      <c r="F4" s="2"/>
    </row>
    <row r="5" spans="1:6" ht="14.55" x14ac:dyDescent="0.35">
      <c r="A5" s="1"/>
      <c r="B5" s="1"/>
      <c r="C5" s="1"/>
      <c r="D5" s="1" t="s">
        <v>4</v>
      </c>
      <c r="E5" s="1"/>
      <c r="F5" s="2">
        <v>230514.36</v>
      </c>
    </row>
    <row r="6" spans="1:6" ht="14.55" x14ac:dyDescent="0.35">
      <c r="A6" s="1"/>
      <c r="B6" s="1"/>
      <c r="C6" s="1"/>
      <c r="D6" s="1" t="s">
        <v>5</v>
      </c>
      <c r="E6" s="1"/>
      <c r="F6" s="2">
        <v>115460.61</v>
      </c>
    </row>
    <row r="7" spans="1:6" ht="14.55" x14ac:dyDescent="0.35">
      <c r="A7" s="1"/>
      <c r="B7" s="1"/>
      <c r="C7" s="1"/>
      <c r="D7" s="1" t="s">
        <v>6</v>
      </c>
      <c r="E7" s="1"/>
      <c r="F7" s="2">
        <v>53482.879999999997</v>
      </c>
    </row>
    <row r="8" spans="1:6" ht="15" thickBot="1" x14ac:dyDescent="0.4">
      <c r="A8" s="1"/>
      <c r="B8" s="1"/>
      <c r="C8" s="1"/>
      <c r="D8" s="1" t="s">
        <v>7</v>
      </c>
      <c r="E8" s="1"/>
      <c r="F8" s="3">
        <v>303263.33</v>
      </c>
    </row>
    <row r="9" spans="1:6" ht="14.55" x14ac:dyDescent="0.35">
      <c r="A9" s="1"/>
      <c r="B9" s="1"/>
      <c r="C9" s="1" t="s">
        <v>8</v>
      </c>
      <c r="D9" s="1"/>
      <c r="E9" s="1"/>
      <c r="F9" s="2">
        <f>ROUND(SUM(F4:F8),5)</f>
        <v>702721.18</v>
      </c>
    </row>
    <row r="10" spans="1:6" ht="14.55" x14ac:dyDescent="0.35">
      <c r="A10" s="1"/>
      <c r="B10" s="1"/>
      <c r="C10" s="1" t="s">
        <v>9</v>
      </c>
      <c r="D10" s="1"/>
      <c r="E10" s="1"/>
      <c r="F10" s="2"/>
    </row>
    <row r="11" spans="1:6" ht="15" thickBot="1" x14ac:dyDescent="0.35">
      <c r="A11" s="1"/>
      <c r="B11" s="1"/>
      <c r="C11" s="1"/>
      <c r="D11" s="1" t="s">
        <v>10</v>
      </c>
      <c r="E11" s="1"/>
      <c r="F11" s="3">
        <v>582664.43000000005</v>
      </c>
    </row>
    <row r="12" spans="1:6" ht="14.55" x14ac:dyDescent="0.35">
      <c r="A12" s="1"/>
      <c r="B12" s="1"/>
      <c r="C12" s="1" t="s">
        <v>11</v>
      </c>
      <c r="D12" s="1"/>
      <c r="E12" s="1"/>
      <c r="F12" s="2">
        <f>ROUND(SUM(F10:F11),5)</f>
        <v>582664.43000000005</v>
      </c>
    </row>
    <row r="13" spans="1:6" ht="14.55" x14ac:dyDescent="0.35">
      <c r="A13" s="1"/>
      <c r="B13" s="1"/>
      <c r="C13" s="1" t="s">
        <v>12</v>
      </c>
      <c r="D13" s="1"/>
      <c r="E13" s="1"/>
      <c r="F13" s="2"/>
    </row>
    <row r="14" spans="1:6" ht="14.55" x14ac:dyDescent="0.35">
      <c r="A14" s="1"/>
      <c r="B14" s="1"/>
      <c r="C14" s="1"/>
      <c r="D14" s="1" t="s">
        <v>13</v>
      </c>
      <c r="E14" s="1"/>
      <c r="F14" s="2">
        <v>3300</v>
      </c>
    </row>
    <row r="15" spans="1:6" ht="14.55" x14ac:dyDescent="0.35">
      <c r="A15" s="1"/>
      <c r="B15" s="1"/>
      <c r="C15" s="1"/>
      <c r="D15" s="1" t="s">
        <v>14</v>
      </c>
      <c r="E15" s="1"/>
      <c r="F15" s="2">
        <v>22.5</v>
      </c>
    </row>
    <row r="16" spans="1:6" ht="14.55" x14ac:dyDescent="0.35">
      <c r="A16" s="1"/>
      <c r="B16" s="1"/>
      <c r="C16" s="1"/>
      <c r="D16" s="1" t="s">
        <v>15</v>
      </c>
      <c r="E16" s="1"/>
      <c r="F16" s="2">
        <v>9246.82</v>
      </c>
    </row>
    <row r="17" spans="1:6" ht="14.55" x14ac:dyDescent="0.35">
      <c r="A17" s="1"/>
      <c r="B17" s="1"/>
      <c r="C17" s="1"/>
      <c r="D17" s="1" t="s">
        <v>16</v>
      </c>
      <c r="E17" s="1"/>
      <c r="F17" s="2">
        <v>3663.53</v>
      </c>
    </row>
    <row r="18" spans="1:6" ht="14.55" x14ac:dyDescent="0.35">
      <c r="A18" s="1"/>
      <c r="B18" s="1"/>
      <c r="C18" s="1"/>
      <c r="D18" s="1" t="s">
        <v>17</v>
      </c>
      <c r="E18" s="1"/>
      <c r="F18" s="2">
        <v>5237.6099999999997</v>
      </c>
    </row>
    <row r="19" spans="1:6" ht="14.55" x14ac:dyDescent="0.35">
      <c r="A19" s="1"/>
      <c r="B19" s="1"/>
      <c r="C19" s="1"/>
      <c r="D19" s="1" t="s">
        <v>18</v>
      </c>
      <c r="E19" s="1"/>
      <c r="F19" s="2">
        <v>240.06</v>
      </c>
    </row>
    <row r="20" spans="1:6" ht="15" thickBot="1" x14ac:dyDescent="0.35">
      <c r="A20" s="1"/>
      <c r="B20" s="1"/>
      <c r="C20" s="1"/>
      <c r="D20" s="1" t="s">
        <v>19</v>
      </c>
      <c r="E20" s="1"/>
      <c r="F20" s="4">
        <v>500</v>
      </c>
    </row>
    <row r="21" spans="1:6" ht="15" thickBot="1" x14ac:dyDescent="0.4">
      <c r="A21" s="1"/>
      <c r="B21" s="1"/>
      <c r="C21" s="1" t="s">
        <v>20</v>
      </c>
      <c r="D21" s="1"/>
      <c r="E21" s="1"/>
      <c r="F21" s="5">
        <f>ROUND(SUM(F13:F20),5)</f>
        <v>22210.52</v>
      </c>
    </row>
    <row r="22" spans="1:6" x14ac:dyDescent="0.3">
      <c r="A22" s="1"/>
      <c r="B22" s="1" t="s">
        <v>21</v>
      </c>
      <c r="C22" s="1"/>
      <c r="D22" s="1"/>
      <c r="E22" s="1"/>
      <c r="F22" s="2">
        <f>ROUND(F3+F9+F12+F21,5)</f>
        <v>1307596.1299999999</v>
      </c>
    </row>
    <row r="23" spans="1:6" x14ac:dyDescent="0.3">
      <c r="A23" s="1"/>
      <c r="B23" s="1" t="s">
        <v>22</v>
      </c>
      <c r="C23" s="1"/>
      <c r="D23" s="1"/>
      <c r="E23" s="1"/>
      <c r="F23" s="2"/>
    </row>
    <row r="24" spans="1:6" x14ac:dyDescent="0.3">
      <c r="A24" s="1"/>
      <c r="B24" s="1"/>
      <c r="C24" s="1" t="s">
        <v>22</v>
      </c>
      <c r="D24" s="1"/>
      <c r="E24" s="1"/>
      <c r="F24" s="2">
        <v>1501693.1</v>
      </c>
    </row>
    <row r="25" spans="1:6" ht="15" thickBot="1" x14ac:dyDescent="0.35">
      <c r="A25" s="1"/>
      <c r="B25" s="1"/>
      <c r="C25" s="1" t="s">
        <v>23</v>
      </c>
      <c r="D25" s="1"/>
      <c r="E25" s="1"/>
      <c r="F25" s="3">
        <v>73113.009999999995</v>
      </c>
    </row>
    <row r="26" spans="1:6" x14ac:dyDescent="0.3">
      <c r="A26" s="1"/>
      <c r="B26" s="1" t="s">
        <v>24</v>
      </c>
      <c r="C26" s="1"/>
      <c r="D26" s="1"/>
      <c r="E26" s="1"/>
      <c r="F26" s="2">
        <f>ROUND(SUM(F23:F25),5)</f>
        <v>1574806.11</v>
      </c>
    </row>
    <row r="27" spans="1:6" x14ac:dyDescent="0.3">
      <c r="A27" s="1"/>
      <c r="B27" s="1" t="s">
        <v>25</v>
      </c>
      <c r="C27" s="1"/>
      <c r="D27" s="1"/>
      <c r="E27" s="1"/>
      <c r="F27" s="2"/>
    </row>
    <row r="28" spans="1:6" x14ac:dyDescent="0.3">
      <c r="A28" s="1"/>
      <c r="B28" s="1"/>
      <c r="C28" s="1" t="s">
        <v>26</v>
      </c>
      <c r="D28" s="1"/>
      <c r="E28" s="1"/>
      <c r="F28" s="2">
        <v>224037.16</v>
      </c>
    </row>
    <row r="29" spans="1:6" x14ac:dyDescent="0.3">
      <c r="A29" s="1"/>
      <c r="B29" s="1"/>
      <c r="C29" s="1" t="s">
        <v>27</v>
      </c>
      <c r="D29" s="1"/>
      <c r="E29" s="1"/>
      <c r="F29" s="2">
        <v>60000</v>
      </c>
    </row>
    <row r="30" spans="1:6" ht="15" thickBot="1" x14ac:dyDescent="0.35">
      <c r="A30" s="1"/>
      <c r="B30" s="1"/>
      <c r="C30" s="1" t="s">
        <v>28</v>
      </c>
      <c r="D30" s="1"/>
      <c r="E30" s="1"/>
      <c r="F30" s="4">
        <v>68305</v>
      </c>
    </row>
    <row r="31" spans="1:6" ht="15" thickBot="1" x14ac:dyDescent="0.35">
      <c r="A31" s="1"/>
      <c r="B31" s="1" t="s">
        <v>29</v>
      </c>
      <c r="C31" s="1"/>
      <c r="D31" s="1"/>
      <c r="E31" s="1"/>
      <c r="F31" s="6">
        <f>ROUND(SUM(F27:F30),5)</f>
        <v>352342.16</v>
      </c>
    </row>
    <row r="32" spans="1:6" s="8" customFormat="1" ht="10.8" thickBot="1" x14ac:dyDescent="0.25">
      <c r="A32" s="1" t="s">
        <v>30</v>
      </c>
      <c r="B32" s="1"/>
      <c r="C32" s="1"/>
      <c r="D32" s="1"/>
      <c r="E32" s="1"/>
      <c r="F32" s="7">
        <f>ROUND(F2+F22+F26+F31,5)</f>
        <v>3234744.4</v>
      </c>
    </row>
    <row r="33" spans="1:6" ht="15" thickTop="1" x14ac:dyDescent="0.3">
      <c r="A33" s="1" t="s">
        <v>31</v>
      </c>
      <c r="B33" s="1"/>
      <c r="C33" s="1"/>
      <c r="D33" s="1"/>
      <c r="E33" s="1"/>
      <c r="F33" s="2"/>
    </row>
    <row r="34" spans="1:6" x14ac:dyDescent="0.3">
      <c r="A34" s="1"/>
      <c r="B34" s="1" t="s">
        <v>32</v>
      </c>
      <c r="C34" s="1"/>
      <c r="D34" s="1"/>
      <c r="E34" s="1"/>
      <c r="F34" s="2"/>
    </row>
    <row r="35" spans="1:6" x14ac:dyDescent="0.3">
      <c r="A35" s="1"/>
      <c r="B35" s="1"/>
      <c r="C35" s="1" t="s">
        <v>33</v>
      </c>
      <c r="D35" s="1"/>
      <c r="E35" s="1"/>
      <c r="F35" s="2"/>
    </row>
    <row r="36" spans="1:6" x14ac:dyDescent="0.3">
      <c r="A36" s="1"/>
      <c r="B36" s="1"/>
      <c r="C36" s="1"/>
      <c r="D36" s="1" t="s">
        <v>34</v>
      </c>
      <c r="E36" s="1"/>
      <c r="F36" s="2"/>
    </row>
    <row r="37" spans="1:6" ht="15" thickBot="1" x14ac:dyDescent="0.35">
      <c r="A37" s="1"/>
      <c r="B37" s="1"/>
      <c r="C37" s="1"/>
      <c r="D37" s="1"/>
      <c r="E37" s="1" t="s">
        <v>35</v>
      </c>
      <c r="F37" s="3">
        <v>72742.55</v>
      </c>
    </row>
    <row r="38" spans="1:6" x14ac:dyDescent="0.3">
      <c r="A38" s="1"/>
      <c r="B38" s="1"/>
      <c r="C38" s="1"/>
      <c r="D38" s="1" t="s">
        <v>36</v>
      </c>
      <c r="E38" s="1"/>
      <c r="F38" s="2">
        <f>ROUND(SUM(F36:F37),5)</f>
        <v>72742.55</v>
      </c>
    </row>
    <row r="39" spans="1:6" x14ac:dyDescent="0.3">
      <c r="A39" s="1"/>
      <c r="B39" s="1"/>
      <c r="C39" s="1"/>
      <c r="D39" s="1" t="s">
        <v>37</v>
      </c>
      <c r="E39" s="1"/>
      <c r="F39" s="2"/>
    </row>
    <row r="40" spans="1:6" ht="15" thickBot="1" x14ac:dyDescent="0.35">
      <c r="A40" s="1"/>
      <c r="B40" s="1"/>
      <c r="C40" s="1"/>
      <c r="D40" s="1"/>
      <c r="E40" s="1" t="s">
        <v>37</v>
      </c>
      <c r="F40" s="3">
        <v>47758.96</v>
      </c>
    </row>
    <row r="41" spans="1:6" x14ac:dyDescent="0.3">
      <c r="A41" s="1"/>
      <c r="B41" s="1"/>
      <c r="C41" s="1"/>
      <c r="D41" s="1" t="s">
        <v>38</v>
      </c>
      <c r="E41" s="1"/>
      <c r="F41" s="2">
        <f>ROUND(SUM(F39:F40),5)</f>
        <v>47758.96</v>
      </c>
    </row>
    <row r="42" spans="1:6" x14ac:dyDescent="0.3">
      <c r="A42" s="1"/>
      <c r="B42" s="1"/>
      <c r="C42" s="1"/>
      <c r="D42" s="1" t="s">
        <v>39</v>
      </c>
      <c r="E42" s="1"/>
      <c r="F42" s="2"/>
    </row>
    <row r="43" spans="1:6" x14ac:dyDescent="0.3">
      <c r="A43" s="1"/>
      <c r="B43" s="1"/>
      <c r="C43" s="1"/>
      <c r="D43" s="1"/>
      <c r="E43" s="1" t="s">
        <v>40</v>
      </c>
      <c r="F43" s="2">
        <v>360.58</v>
      </c>
    </row>
    <row r="44" spans="1:6" x14ac:dyDescent="0.3">
      <c r="A44" s="1"/>
      <c r="B44" s="1"/>
      <c r="C44" s="1"/>
      <c r="D44" s="1"/>
      <c r="E44" s="1" t="s">
        <v>41</v>
      </c>
      <c r="F44" s="2">
        <v>1857.54</v>
      </c>
    </row>
    <row r="45" spans="1:6" x14ac:dyDescent="0.3">
      <c r="A45" s="1"/>
      <c r="B45" s="1"/>
      <c r="C45" s="1"/>
      <c r="D45" s="1"/>
      <c r="E45" s="1" t="s">
        <v>42</v>
      </c>
      <c r="F45" s="2">
        <v>3455.03</v>
      </c>
    </row>
    <row r="46" spans="1:6" x14ac:dyDescent="0.3">
      <c r="A46" s="1"/>
      <c r="B46" s="1"/>
      <c r="C46" s="1"/>
      <c r="D46" s="1"/>
      <c r="E46" s="1" t="s">
        <v>43</v>
      </c>
      <c r="F46" s="2">
        <v>108503.61</v>
      </c>
    </row>
    <row r="47" spans="1:6" x14ac:dyDescent="0.3">
      <c r="A47" s="1"/>
      <c r="B47" s="1"/>
      <c r="C47" s="1"/>
      <c r="D47" s="1"/>
      <c r="E47" s="1" t="s">
        <v>44</v>
      </c>
      <c r="F47" s="2">
        <v>902.02</v>
      </c>
    </row>
    <row r="48" spans="1:6" x14ac:dyDescent="0.3">
      <c r="A48" s="1"/>
      <c r="B48" s="1"/>
      <c r="C48" s="1"/>
      <c r="D48" s="1"/>
      <c r="E48" s="1" t="s">
        <v>45</v>
      </c>
      <c r="F48" s="2">
        <v>81001.539999999994</v>
      </c>
    </row>
    <row r="49" spans="1:6" x14ac:dyDescent="0.3">
      <c r="A49" s="1"/>
      <c r="B49" s="1"/>
      <c r="C49" s="1"/>
      <c r="D49" s="1"/>
      <c r="E49" s="1" t="s">
        <v>46</v>
      </c>
      <c r="F49" s="2">
        <v>22052.94</v>
      </c>
    </row>
    <row r="50" spans="1:6" x14ac:dyDescent="0.3">
      <c r="A50" s="1"/>
      <c r="B50" s="1"/>
      <c r="C50" s="1"/>
      <c r="D50" s="1"/>
      <c r="E50" s="1" t="s">
        <v>47</v>
      </c>
      <c r="F50" s="2">
        <v>1799.78</v>
      </c>
    </row>
    <row r="51" spans="1:6" x14ac:dyDescent="0.3">
      <c r="A51" s="1"/>
      <c r="B51" s="1"/>
      <c r="C51" s="1"/>
      <c r="D51" s="1"/>
      <c r="E51" s="1" t="s">
        <v>48</v>
      </c>
      <c r="F51" s="2">
        <v>6213.98</v>
      </c>
    </row>
    <row r="52" spans="1:6" x14ac:dyDescent="0.3">
      <c r="A52" s="1"/>
      <c r="B52" s="1"/>
      <c r="C52" s="1"/>
      <c r="D52" s="1"/>
      <c r="E52" s="1" t="s">
        <v>49</v>
      </c>
      <c r="F52" s="2">
        <v>300</v>
      </c>
    </row>
    <row r="53" spans="1:6" x14ac:dyDescent="0.3">
      <c r="A53" s="1"/>
      <c r="B53" s="1"/>
      <c r="C53" s="1"/>
      <c r="D53" s="1"/>
      <c r="E53" s="1" t="s">
        <v>50</v>
      </c>
      <c r="F53" s="2">
        <v>20173.21</v>
      </c>
    </row>
    <row r="54" spans="1:6" x14ac:dyDescent="0.3">
      <c r="A54" s="1"/>
      <c r="B54" s="1"/>
      <c r="C54" s="1"/>
      <c r="D54" s="1"/>
      <c r="E54" s="1" t="s">
        <v>51</v>
      </c>
      <c r="F54" s="2">
        <v>28247.71</v>
      </c>
    </row>
    <row r="55" spans="1:6" x14ac:dyDescent="0.3">
      <c r="A55" s="1"/>
      <c r="B55" s="1"/>
      <c r="C55" s="1"/>
      <c r="D55" s="1"/>
      <c r="E55" s="1" t="s">
        <v>52</v>
      </c>
      <c r="F55" s="2">
        <v>26857.8</v>
      </c>
    </row>
    <row r="56" spans="1:6" x14ac:dyDescent="0.3">
      <c r="A56" s="1"/>
      <c r="B56" s="1"/>
      <c r="C56" s="1"/>
      <c r="D56" s="1"/>
      <c r="E56" s="1" t="s">
        <v>53</v>
      </c>
      <c r="F56" s="2">
        <v>13131.36</v>
      </c>
    </row>
    <row r="57" spans="1:6" ht="15" thickBot="1" x14ac:dyDescent="0.35">
      <c r="A57" s="1"/>
      <c r="B57" s="1"/>
      <c r="C57" s="1"/>
      <c r="D57" s="1"/>
      <c r="E57" s="1" t="s">
        <v>54</v>
      </c>
      <c r="F57" s="4">
        <v>26209.56</v>
      </c>
    </row>
    <row r="58" spans="1:6" ht="15" thickBot="1" x14ac:dyDescent="0.35">
      <c r="A58" s="1"/>
      <c r="B58" s="1"/>
      <c r="C58" s="1"/>
      <c r="D58" s="1" t="s">
        <v>55</v>
      </c>
      <c r="E58" s="1"/>
      <c r="F58" s="5">
        <f>ROUND(SUM(F42:F57),5)</f>
        <v>341066.66</v>
      </c>
    </row>
    <row r="59" spans="1:6" x14ac:dyDescent="0.3">
      <c r="A59" s="1"/>
      <c r="B59" s="1"/>
      <c r="C59" s="1" t="s">
        <v>56</v>
      </c>
      <c r="D59" s="1"/>
      <c r="E59" s="1"/>
      <c r="F59" s="2">
        <f>ROUND(F35+F38+F41+F58,5)</f>
        <v>461568.17</v>
      </c>
    </row>
    <row r="60" spans="1:6" x14ac:dyDescent="0.3">
      <c r="A60" s="1"/>
      <c r="B60" s="1"/>
      <c r="C60" s="1" t="s">
        <v>57</v>
      </c>
      <c r="D60" s="1"/>
      <c r="E60" s="1"/>
      <c r="F60" s="2"/>
    </row>
    <row r="61" spans="1:6" x14ac:dyDescent="0.3">
      <c r="A61" s="1"/>
      <c r="B61" s="1"/>
      <c r="C61" s="1"/>
      <c r="D61" s="1" t="s">
        <v>58</v>
      </c>
      <c r="E61" s="1"/>
      <c r="F61" s="2">
        <v>-4.5</v>
      </c>
    </row>
    <row r="62" spans="1:6" ht="15" thickBot="1" x14ac:dyDescent="0.35">
      <c r="A62" s="1"/>
      <c r="B62" s="1"/>
      <c r="C62" s="1"/>
      <c r="D62" s="1" t="s">
        <v>59</v>
      </c>
      <c r="E62" s="1"/>
      <c r="F62" s="4">
        <v>588182.37</v>
      </c>
    </row>
    <row r="63" spans="1:6" ht="15" thickBot="1" x14ac:dyDescent="0.35">
      <c r="A63" s="1"/>
      <c r="B63" s="1"/>
      <c r="C63" s="1" t="s">
        <v>60</v>
      </c>
      <c r="D63" s="1"/>
      <c r="E63" s="1"/>
      <c r="F63" s="5">
        <f>ROUND(SUM(F60:F62),5)</f>
        <v>588177.87</v>
      </c>
    </row>
    <row r="64" spans="1:6" x14ac:dyDescent="0.3">
      <c r="A64" s="1"/>
      <c r="B64" s="1" t="s">
        <v>61</v>
      </c>
      <c r="C64" s="1"/>
      <c r="D64" s="1"/>
      <c r="E64" s="1"/>
      <c r="F64" s="2">
        <f>ROUND(F34+F59+F63,5)</f>
        <v>1049746.04</v>
      </c>
    </row>
    <row r="65" spans="1:6" x14ac:dyDescent="0.3">
      <c r="A65" s="1"/>
      <c r="B65" s="1" t="s">
        <v>62</v>
      </c>
      <c r="C65" s="1"/>
      <c r="D65" s="1"/>
      <c r="E65" s="1"/>
      <c r="F65" s="2"/>
    </row>
    <row r="66" spans="1:6" x14ac:dyDescent="0.3">
      <c r="A66" s="1"/>
      <c r="B66" s="1"/>
      <c r="C66" s="1" t="s">
        <v>63</v>
      </c>
      <c r="D66" s="1"/>
      <c r="E66" s="1"/>
      <c r="F66" s="2">
        <v>176162.47</v>
      </c>
    </row>
    <row r="67" spans="1:6" x14ac:dyDescent="0.3">
      <c r="A67" s="1"/>
      <c r="B67" s="1"/>
      <c r="C67" s="1" t="s">
        <v>64</v>
      </c>
      <c r="D67" s="1"/>
      <c r="E67" s="1"/>
      <c r="F67" s="2">
        <v>230344.78</v>
      </c>
    </row>
    <row r="68" spans="1:6" x14ac:dyDescent="0.3">
      <c r="A68" s="1"/>
      <c r="B68" s="1"/>
      <c r="C68" s="1" t="s">
        <v>65</v>
      </c>
      <c r="D68" s="1"/>
      <c r="E68" s="1"/>
      <c r="F68" s="2">
        <v>1710243.79</v>
      </c>
    </row>
    <row r="69" spans="1:6" ht="15" thickBot="1" x14ac:dyDescent="0.35">
      <c r="A69" s="1"/>
      <c r="B69" s="1"/>
      <c r="C69" s="1" t="s">
        <v>66</v>
      </c>
      <c r="D69" s="1"/>
      <c r="E69" s="1"/>
      <c r="F69" s="4">
        <v>68247.320000000007</v>
      </c>
    </row>
    <row r="70" spans="1:6" ht="15" thickBot="1" x14ac:dyDescent="0.35">
      <c r="A70" s="1"/>
      <c r="B70" s="1" t="s">
        <v>67</v>
      </c>
      <c r="C70" s="1"/>
      <c r="D70" s="1"/>
      <c r="E70" s="1"/>
      <c r="F70" s="6">
        <f>ROUND(SUM(F65:F69),5)</f>
        <v>2184998.36</v>
      </c>
    </row>
    <row r="71" spans="1:6" s="8" customFormat="1" ht="10.8" thickBot="1" x14ac:dyDescent="0.25">
      <c r="A71" s="1" t="s">
        <v>68</v>
      </c>
      <c r="B71" s="1"/>
      <c r="C71" s="1"/>
      <c r="D71" s="1"/>
      <c r="E71" s="1"/>
      <c r="F71" s="7">
        <f>ROUND(F33+F64+F70,5)</f>
        <v>3234744.4</v>
      </c>
    </row>
    <row r="72" spans="1:6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8:21 AM
&amp;"Arial,Bold"&amp;8 03/13/19
&amp;"Arial,Bold"&amp;8 Accrual Basis&amp;C&amp;"Arial,Bold"&amp;12 Reaching Maximum Independence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121920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121920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Right Networks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Rideout</dc:creator>
  <cp:lastModifiedBy>john schwab</cp:lastModifiedBy>
  <cp:lastPrinted>2019-03-13T14:46:54Z</cp:lastPrinted>
  <dcterms:created xsi:type="dcterms:W3CDTF">2019-03-13T13:21:58Z</dcterms:created>
  <dcterms:modified xsi:type="dcterms:W3CDTF">2019-03-13T14:47:37Z</dcterms:modified>
</cp:coreProperties>
</file>